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id\Abid\own Setup\Future Plan\New circle of sites\First Circle\5th Circle\Done\Abid Farooq.com\Estimation Template\Templates\Rent Estimate\"/>
    </mc:Choice>
  </mc:AlternateContent>
  <xr:revisionPtr revIDLastSave="0" documentId="13_ncr:1_{A2FF289D-8DFE-48F0-996A-D309B557CC3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Resident Rent Calc Worksheet" sheetId="19" r:id="rId1"/>
  </sheets>
  <definedNames>
    <definedName name="_xlnm.Print_Area" localSheetId="0">'Resident Rent Calc Worksheet'!$A$1:$E$64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9" l="1"/>
  <c r="B21" i="19"/>
  <c r="B23" i="19" s="1"/>
  <c r="B27" i="19"/>
  <c r="B45" i="19" l="1"/>
  <c r="B32" i="19"/>
  <c r="B33" i="19" s="1"/>
  <c r="B35" i="19" s="1"/>
  <c r="B38" i="19" l="1"/>
  <c r="B41" i="19" l="1"/>
  <c r="B42" i="19" s="1"/>
  <c r="B44" i="19" s="1"/>
  <c r="B47" i="19" s="1"/>
  <c r="B61" i="19" s="1"/>
  <c r="B62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Church</author>
  </authors>
  <commentList>
    <comment ref="B4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Suzanne Church:</t>
        </r>
        <r>
          <rPr>
            <sz val="9"/>
            <color indexed="81"/>
            <rFont val="Tahoma"/>
            <family val="2"/>
          </rPr>
          <t xml:space="preserve">
This is currently not applicable to our community.</t>
        </r>
      </text>
    </comment>
  </commentList>
</comments>
</file>

<file path=xl/sharedStrings.xml><?xml version="1.0" encoding="utf-8"?>
<sst xmlns="http://schemas.openxmlformats.org/spreadsheetml/2006/main" count="102" uniqueCount="102">
  <si>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</si>
  <si>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</si>
  <si>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</si>
  <si>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</si>
  <si>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</si>
  <si>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</si>
  <si>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</si>
  <si>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</si>
  <si>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</si>
  <si>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</si>
  <si>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</si>
  <si>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</si>
  <si>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</si>
  <si>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</si>
  <si>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</si>
  <si>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</si>
  <si>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</si>
  <si>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</si>
  <si>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</si>
  <si>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Resident Rent Calculation Worksheet</t>
  </si>
  <si>
    <t>Annual Income</t>
  </si>
  <si>
    <t>Calculating Adjusted Income</t>
  </si>
  <si>
    <t>Dependent Allowance</t>
  </si>
  <si>
    <t>Number of Dependents</t>
  </si>
  <si>
    <t>Multiply Line 4 by $480</t>
  </si>
  <si>
    <t>Child Care Allowance</t>
  </si>
  <si>
    <t>Disabled Assistance Allowance</t>
  </si>
  <si>
    <t>Disabled Assistance Expenses</t>
  </si>
  <si>
    <t>Subtract Line 8 from Line 7</t>
  </si>
  <si>
    <t>Family Member Earnings which were dependent on the disabled assistance expenses</t>
  </si>
  <si>
    <t>Lesser of Lines 9 or 10</t>
  </si>
  <si>
    <t>Medical Expenses/Elderly Family Allowances</t>
  </si>
  <si>
    <t>If Line 9&gt;0, enter amount from Line 12, otherwise add Line 7 and 12 and subtract Line 8.</t>
  </si>
  <si>
    <t>Adjusted Income</t>
  </si>
  <si>
    <t>Total Income Adjustments (Add Lines 5, 6, 11,13, and 14)</t>
  </si>
  <si>
    <t>Adjusted Income (Subtract Line 15 from Line 3)</t>
  </si>
  <si>
    <t>Resident Rent Determination</t>
  </si>
  <si>
    <t>30% of Monthly Adjusted Income (Divide Line 16 by 12 and multiply by 0.3)</t>
  </si>
  <si>
    <t>10% of Monthly Income (Divide Line 3 by 12 and multiply by 0.1</t>
  </si>
  <si>
    <t>Portion of welfare payment designated by the agency to meet the family's housing cost, if applicable.</t>
  </si>
  <si>
    <t>(20)</t>
  </si>
  <si>
    <t>(21)</t>
  </si>
  <si>
    <t>(22)</t>
  </si>
  <si>
    <t>(23)</t>
  </si>
  <si>
    <t>Gray boxes are calculated automatically</t>
  </si>
  <si>
    <t>Multiplies  Line 3 by 0.03</t>
  </si>
  <si>
    <t>Heat allowance (different for gas or electric heat)</t>
  </si>
  <si>
    <t>Cooking allowance (different for gas or electric or bottled gas)</t>
  </si>
  <si>
    <t>Other electric (lights, etc.)</t>
  </si>
  <si>
    <t>Water bill</t>
  </si>
  <si>
    <t>Sewer bill</t>
  </si>
  <si>
    <t>Yellow boxes: you enter data</t>
  </si>
  <si>
    <t>Yellow Boxes:</t>
  </si>
  <si>
    <t>Save this file on your own computer for future reference; it cannot be stored within Vesta</t>
  </si>
  <si>
    <t>Enter income from</t>
  </si>
  <si>
    <t>each source, just</t>
  </si>
  <si>
    <t xml:space="preserve">as you did in </t>
  </si>
  <si>
    <t>Supplemental Security Income (SSI)</t>
  </si>
  <si>
    <t>Child Support</t>
  </si>
  <si>
    <t xml:space="preserve">You MUST refer to HUD rules on what income has to be counted or excluded: see the links for full rules. </t>
  </si>
  <si>
    <t>Blue boxes: review carefully!</t>
  </si>
  <si>
    <t>Monthly Income</t>
  </si>
  <si>
    <t>CoC Program Interim Rule:</t>
  </si>
  <si>
    <t>https://www.hudexchange.info/resources/documents/CoCProgramInterimRule_FormattedVersion.pdf</t>
  </si>
  <si>
    <t>Monthly gas charge</t>
  </si>
  <si>
    <t>Range (if tenant furnished)</t>
  </si>
  <si>
    <t>Refrigerator (if tenant furnished)</t>
  </si>
  <si>
    <t>Anticipated Unreimbursed Expenses for Care of Children- see Adjusted Income tab</t>
  </si>
  <si>
    <t>HMIS:</t>
  </si>
  <si>
    <t>Participant Name:</t>
  </si>
  <si>
    <t>Address:</t>
  </si>
  <si>
    <t>List Annual Total Medical Expenses for Elderly or Disabled (such as Medicaid deduction) - see Adjusted Income tab</t>
  </si>
  <si>
    <r>
      <t xml:space="preserve">Elderly/Disabled Adult Allowance </t>
    </r>
    <r>
      <rPr>
        <sz val="10"/>
        <rFont val="Arial Narrow"/>
        <family val="2"/>
      </rPr>
      <t xml:space="preserve">($400 per HH, if HH includes any </t>
    </r>
    <r>
      <rPr>
        <b/>
        <sz val="10"/>
        <rFont val="Arial Narrow"/>
        <family val="2"/>
      </rPr>
      <t>adult</t>
    </r>
    <r>
      <rPr>
        <sz val="10"/>
        <rFont val="Arial Narrow"/>
        <family val="2"/>
      </rPr>
      <t xml:space="preserve"> with a documented disability)</t>
    </r>
  </si>
  <si>
    <t>Earned Income</t>
  </si>
  <si>
    <t>Unemployment Insurance</t>
  </si>
  <si>
    <t>Social Security Disability Insurance (SSDI)</t>
  </si>
  <si>
    <t>VA Service-Connected Disability Compensation or VA Non-Service Connected Disability Pension</t>
  </si>
  <si>
    <t>Private Disability Insurance</t>
  </si>
  <si>
    <t>Worker's Compensation</t>
  </si>
  <si>
    <t>Temporary Assistance for Needy Families (TANF)</t>
  </si>
  <si>
    <t>General Assistance (GA)</t>
  </si>
  <si>
    <t>Retirement income from Social Security</t>
  </si>
  <si>
    <t>Pension or retirement income from another job</t>
  </si>
  <si>
    <t>Alimony and other spousal support</t>
  </si>
  <si>
    <t>Other source</t>
  </si>
  <si>
    <t>Client Signature:_______________________________Date:________Staff Signature:________________________________Date:_________</t>
  </si>
  <si>
    <r>
      <t>ENTER Income Exclusions -</t>
    </r>
    <r>
      <rPr>
        <sz val="10"/>
        <rFont val="Arial Narrow"/>
        <family val="2"/>
      </rPr>
      <t xml:space="preserve"> they will be subtracted; see Excluded income tab</t>
    </r>
  </si>
  <si>
    <t>Determining Resident Rent for Units where Utilities are not included in Rent : tenant may only have to pay some of these costs</t>
  </si>
  <si>
    <t>from all sources :</t>
  </si>
  <si>
    <t>Total Utility Allowance</t>
  </si>
  <si>
    <r>
      <t xml:space="preserve">Utility Reimbursement </t>
    </r>
    <r>
      <rPr>
        <sz val="10"/>
        <rFont val="Arial Narrow"/>
        <family val="2"/>
      </rPr>
      <t>(Only if Line 22 is less than 0,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This is the amount that must be paid </t>
    </r>
    <r>
      <rPr>
        <u/>
        <sz val="10"/>
        <rFont val="Arial Narrow"/>
        <family val="2"/>
      </rPr>
      <t>to the utility company</t>
    </r>
    <r>
      <rPr>
        <sz val="10"/>
        <rFont val="Arial Narrow"/>
        <family val="2"/>
      </rPr>
      <t xml:space="preserve"> on behalf of the resident as a utility subsidy.)</t>
    </r>
  </si>
  <si>
    <r>
      <rPr>
        <sz val="10"/>
        <rFont val="Arial Narrow"/>
        <family val="2"/>
      </rPr>
      <t>The largest of Lines 17, 18, or 19.</t>
    </r>
    <r>
      <rPr>
        <b/>
        <sz val="10"/>
        <rFont val="Arial Narrow"/>
        <family val="2"/>
      </rPr>
      <t xml:space="preserve"> If the client does not pay any utilities, this is the maximum rent they can pay. If client pays some utilities, complete the next section.</t>
    </r>
  </si>
  <si>
    <t xml:space="preserve">annual chart with </t>
  </si>
  <si>
    <t xml:space="preserve">allowances by unit </t>
  </si>
  <si>
    <t>type and size</t>
  </si>
  <si>
    <r>
      <t xml:space="preserve">Resident Rent </t>
    </r>
    <r>
      <rPr>
        <sz val="10"/>
        <rFont val="Arial Narrow"/>
        <family val="2"/>
      </rPr>
      <t>(Subtract Line 21 from Line 20)</t>
    </r>
    <r>
      <rPr>
        <b/>
        <sz val="10"/>
        <rFont val="Arial Narrow"/>
        <family val="2"/>
      </rPr>
      <t xml:space="preserve"> If Line 22 is less than 0, client pays no rent.</t>
    </r>
  </si>
  <si>
    <t>Enter data after</t>
  </si>
  <si>
    <t xml:space="preserve">referring to the </t>
  </si>
  <si>
    <t>Trash removal</t>
  </si>
  <si>
    <t>Water heating (different for gas or electric heat)</t>
  </si>
  <si>
    <t>If income does not change, this calculation is valid for (months): _______________________________________________________________</t>
  </si>
  <si>
    <t>Monthly electric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</si>
</sst>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.00_);_(&quot;$&quot;* \(#,##0.00\);_(&quot;$&quot;* &quot;-&quot;_);_(@_)"/>
  </numFmts>
  <fonts count="13" x14ac:knownFonts="1">
    <font>
      <sz val="8"/>
      <name val="Arial Narrow"/>
    </font>
    <font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u/>
      <sz val="6"/>
      <color indexed="12"/>
      <name val="Arial Narrow"/>
      <family val="2"/>
    </font>
    <font>
      <b/>
      <sz val="8"/>
      <name val="Arial Narrow"/>
      <family val="2"/>
    </font>
    <font>
      <u/>
      <sz val="10"/>
      <color indexed="12"/>
      <name val="Arial Narrow"/>
      <family val="2"/>
    </font>
    <font>
      <b/>
      <sz val="1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2" applyFont="1" applyAlignment="1" applyProtection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2" applyFont="1" applyFill="1" applyBorder="1" applyAlignment="1" applyProtection="1"/>
    <xf numFmtId="44" fontId="3" fillId="2" borderId="3" xfId="1" applyFont="1" applyFill="1" applyBorder="1" applyProtection="1">
      <protection locked="0"/>
    </xf>
    <xf numFmtId="0" fontId="2" fillId="0" borderId="0" xfId="0" applyFont="1"/>
    <xf numFmtId="0" fontId="8" fillId="2" borderId="0" xfId="0" applyFont="1" applyFill="1"/>
    <xf numFmtId="44" fontId="1" fillId="2" borderId="0" xfId="1" applyFont="1" applyFill="1" applyProtection="1">
      <protection locked="0"/>
    </xf>
    <xf numFmtId="0" fontId="8" fillId="3" borderId="3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1" fillId="0" borderId="0" xfId="0" applyFont="1"/>
    <xf numFmtId="44" fontId="1" fillId="0" borderId="0" xfId="1" applyFont="1"/>
    <xf numFmtId="0" fontId="1" fillId="0" borderId="0" xfId="0" applyFont="1" applyAlignment="1">
      <alignment wrapText="1"/>
    </xf>
    <xf numFmtId="0" fontId="3" fillId="0" borderId="1" xfId="0" quotePrefix="1" applyFont="1" applyBorder="1" applyAlignment="1">
      <alignment horizontal="right"/>
    </xf>
    <xf numFmtId="44" fontId="3" fillId="3" borderId="4" xfId="1" applyFont="1" applyFill="1" applyBorder="1" applyProtection="1"/>
    <xf numFmtId="44" fontId="3" fillId="2" borderId="4" xfId="1" applyFont="1" applyFill="1" applyBorder="1" applyProtection="1">
      <protection locked="0"/>
    </xf>
    <xf numFmtId="44" fontId="3" fillId="5" borderId="5" xfId="1" applyFont="1" applyFill="1" applyBorder="1"/>
    <xf numFmtId="44" fontId="3" fillId="0" borderId="0" xfId="1" applyFont="1"/>
    <xf numFmtId="0" fontId="3" fillId="0" borderId="0" xfId="0" applyFont="1" applyAlignment="1">
      <alignment wrapText="1"/>
    </xf>
    <xf numFmtId="37" fontId="3" fillId="2" borderId="4" xfId="1" applyNumberFormat="1" applyFont="1" applyFill="1" applyBorder="1" applyProtection="1">
      <protection locked="0"/>
    </xf>
    <xf numFmtId="0" fontId="3" fillId="0" borderId="6" xfId="0" quotePrefix="1" applyFont="1" applyBorder="1" applyAlignment="1">
      <alignment horizontal="right"/>
    </xf>
    <xf numFmtId="44" fontId="3" fillId="5" borderId="2" xfId="1" applyFont="1" applyFill="1" applyBorder="1"/>
    <xf numFmtId="44" fontId="3" fillId="5" borderId="4" xfId="1" applyFont="1" applyFill="1" applyBorder="1"/>
    <xf numFmtId="44" fontId="3" fillId="0" borderId="4" xfId="1" applyFont="1" applyBorder="1" applyProtection="1">
      <protection locked="0"/>
    </xf>
    <xf numFmtId="44" fontId="3" fillId="5" borderId="7" xfId="1" applyFont="1" applyFill="1" applyBorder="1"/>
    <xf numFmtId="44" fontId="1" fillId="0" borderId="0" xfId="1" applyFont="1" applyFill="1" applyBorder="1"/>
    <xf numFmtId="0" fontId="1" fillId="2" borderId="0" xfId="0" applyFont="1" applyFill="1" applyAlignment="1" applyProtection="1">
      <alignment wrapText="1"/>
      <protection locked="0"/>
    </xf>
    <xf numFmtId="0" fontId="2" fillId="6" borderId="0" xfId="0" applyFont="1" applyFill="1" applyAlignment="1">
      <alignment horizontal="left" wrapText="1"/>
    </xf>
    <xf numFmtId="165" fontId="3" fillId="5" borderId="4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0" xfId="0" quotePrefix="1" applyFont="1" applyProtection="1">
      <protection locked="0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0" borderId="8" xfId="0" applyFont="1" applyBorder="1"/>
    <xf numFmtId="0" fontId="2" fillId="0" borderId="0" xfId="0" applyFont="1" applyAlignment="1">
      <alignment horizontal="right"/>
    </xf>
    <xf numFmtId="0" fontId="12" fillId="0" borderId="0" xfId="0" quotePrefix="1" applyFont="1" applyAlignment="1">
      <alignment horizontal="center" vertical="top"/>
    </xf>
    <xf numFmtId="0" fontId="2" fillId="4" borderId="0" xfId="0" applyFont="1" applyFill="1" applyAlignment="1">
      <alignment horizontal="left"/>
    </xf>
    <xf numFmtId="0" fontId="5" fillId="0" borderId="0" xfId="2" applyAlignment="1" applyProtection="1">
      <alignment horizontal="left"/>
    </xf>
    <xf numFmtId="0" fontId="7" fillId="0" borderId="0" xfId="2" applyFont="1" applyAlignment="1" applyProtection="1">
      <alignment horizontal="left"/>
    </xf>
    <xf numFmtId="0" fontId="8" fillId="4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quotePrefix="1" applyFont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/>
      <protection locked="0"/>
    </xf>
    <xf numFmtId="0" fontId="3" fillId="0" borderId="9" xfId="0" applyFont="1" applyBorder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udexchange.info/resources/documents/CoCProgramInterimRule_FormattedVersion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IT71"/>
  <sheetViews>
    <sheetView tabSelected="1" view="pageLayout" zoomScaleNormal="130" workbookViewId="0">
      <selection activeCell="B7" sqref="B6:B7"/>
    </sheetView>
  </sheetViews>
  <sheetFormatPr defaultRowHeight="12.75" x14ac:dyDescent="0.25"/>
  <cols>
    <col min="1" max="1" width="23" style="13" customWidth="1"/>
    <col min="2" max="2" width="15" style="13" customWidth="1"/>
    <col min="3" max="3" width="49.19921875" style="13" customWidth="1"/>
    <col min="4" max="4" width="9.59765625" style="13" customWidth="1"/>
    <col min="5" max="5" width="49" style="13" customWidth="1"/>
    <col min="6" max="9" width="9.59765625" style="13" customWidth="1"/>
    <col min="10" max="18" width="9.59765625" style="13"/>
    <col min="19" max="19" width="17.19921875" style="13" customWidth="1"/>
    <col min="20" max="16384" width="9.59765625" style="13"/>
  </cols>
  <sheetData>
    <row r="1" spans="1:254" ht="15.75" x14ac:dyDescent="0.25">
      <c r="A1" s="40" t="s">
        <v>19</v>
      </c>
      <c r="B1" s="40"/>
      <c r="C1" s="40"/>
      <c r="D1" s="40"/>
      <c r="E1" s="40"/>
    </row>
    <row r="2" spans="1:254" ht="13.5" hidden="1" x14ac:dyDescent="0.25">
      <c r="A2" s="12" t="s">
        <v>53</v>
      </c>
      <c r="B2" s="14"/>
      <c r="C2" s="15"/>
    </row>
    <row r="3" spans="1:254" s="1" customFormat="1" hidden="1" x14ac:dyDescent="0.2">
      <c r="A3" s="41" t="s">
        <v>59</v>
      </c>
      <c r="B3" s="41"/>
      <c r="C3" s="41"/>
      <c r="D3" s="41"/>
      <c r="E3" s="41"/>
      <c r="I3" s="2"/>
      <c r="M3" s="2"/>
      <c r="Q3" s="2"/>
      <c r="U3" s="2"/>
      <c r="Y3" s="2"/>
      <c r="AC3" s="2"/>
      <c r="AG3" s="2"/>
      <c r="AK3" s="2"/>
      <c r="AO3" s="2"/>
      <c r="AS3" s="2"/>
      <c r="AW3" s="2"/>
      <c r="BA3" s="2"/>
      <c r="BE3" s="2"/>
      <c r="BI3" s="2"/>
      <c r="BM3" s="2"/>
      <c r="BQ3" s="2"/>
      <c r="BU3" s="2"/>
      <c r="BY3" s="2"/>
      <c r="CC3" s="2"/>
      <c r="CG3" s="2"/>
      <c r="CK3" s="2"/>
      <c r="CO3" s="2"/>
      <c r="CS3" s="2"/>
      <c r="CW3" s="2"/>
      <c r="DA3" s="2"/>
      <c r="DE3" s="2"/>
      <c r="DI3" s="2"/>
      <c r="DM3" s="2"/>
      <c r="DQ3" s="2"/>
      <c r="DU3" s="2"/>
      <c r="DY3" s="2"/>
      <c r="EC3" s="2"/>
      <c r="EG3" s="2"/>
      <c r="EK3" s="2"/>
      <c r="EO3" s="2"/>
      <c r="ES3" s="2"/>
      <c r="EW3" s="2"/>
      <c r="FA3" s="2"/>
      <c r="FE3" s="2"/>
      <c r="FI3" s="2"/>
      <c r="FM3" s="2"/>
      <c r="FQ3" s="2"/>
      <c r="FU3" s="2"/>
      <c r="FY3" s="2"/>
      <c r="GC3" s="2"/>
      <c r="GG3" s="2"/>
      <c r="GK3" s="2"/>
      <c r="GO3" s="2"/>
      <c r="GS3" s="2"/>
      <c r="GW3" s="2"/>
      <c r="HA3" s="2"/>
      <c r="HE3" s="2"/>
      <c r="HI3" s="2"/>
      <c r="HM3" s="2"/>
      <c r="HQ3" s="2"/>
      <c r="HU3" s="2"/>
      <c r="HY3" s="2"/>
      <c r="IC3" s="2"/>
      <c r="IG3" s="2"/>
      <c r="IK3" s="2"/>
      <c r="IO3" s="2"/>
      <c r="IS3" s="2"/>
    </row>
    <row r="4" spans="1:254" s="1" customFormat="1" hidden="1" x14ac:dyDescent="0.2">
      <c r="A4" s="39" t="s">
        <v>62</v>
      </c>
      <c r="B4" s="39"/>
      <c r="C4" s="42" t="s">
        <v>63</v>
      </c>
      <c r="D4" s="43"/>
      <c r="E4" s="43"/>
      <c r="F4" s="6"/>
      <c r="I4" s="2"/>
      <c r="J4" s="3"/>
      <c r="M4" s="2"/>
      <c r="N4" s="3"/>
      <c r="Q4" s="2"/>
      <c r="R4" s="3"/>
      <c r="U4" s="2"/>
      <c r="V4" s="3"/>
      <c r="Y4" s="2"/>
      <c r="Z4" s="3"/>
      <c r="AC4" s="2"/>
      <c r="AD4" s="3"/>
      <c r="AG4" s="2"/>
      <c r="AH4" s="3"/>
      <c r="AK4" s="2"/>
      <c r="AL4" s="3"/>
      <c r="AO4" s="2"/>
      <c r="AP4" s="3"/>
      <c r="AS4" s="2"/>
      <c r="AT4" s="3"/>
      <c r="AW4" s="2"/>
      <c r="AX4" s="3"/>
      <c r="BA4" s="2"/>
      <c r="BB4" s="3"/>
      <c r="BE4" s="2"/>
      <c r="BF4" s="3"/>
      <c r="BI4" s="2"/>
      <c r="BJ4" s="3"/>
      <c r="BM4" s="2"/>
      <c r="BN4" s="3"/>
      <c r="BQ4" s="2"/>
      <c r="BR4" s="3"/>
      <c r="BU4" s="2"/>
      <c r="BV4" s="3"/>
      <c r="BY4" s="2"/>
      <c r="BZ4" s="3"/>
      <c r="CC4" s="2"/>
      <c r="CD4" s="3"/>
      <c r="CG4" s="2"/>
      <c r="CH4" s="3"/>
      <c r="CK4" s="2"/>
      <c r="CL4" s="3"/>
      <c r="CO4" s="2"/>
      <c r="CP4" s="3"/>
      <c r="CS4" s="2"/>
      <c r="CT4" s="3"/>
      <c r="CW4" s="2"/>
      <c r="CX4" s="3"/>
      <c r="DA4" s="2"/>
      <c r="DB4" s="3"/>
      <c r="DE4" s="2"/>
      <c r="DF4" s="3"/>
      <c r="DI4" s="2"/>
      <c r="DJ4" s="3"/>
      <c r="DM4" s="2"/>
      <c r="DN4" s="3"/>
      <c r="DQ4" s="2"/>
      <c r="DR4" s="3"/>
      <c r="DU4" s="2"/>
      <c r="DV4" s="3"/>
      <c r="DY4" s="2"/>
      <c r="DZ4" s="3"/>
      <c r="EC4" s="2"/>
      <c r="ED4" s="3"/>
      <c r="EG4" s="2"/>
      <c r="EH4" s="3"/>
      <c r="EK4" s="2"/>
      <c r="EL4" s="3"/>
      <c r="EO4" s="2"/>
      <c r="EP4" s="3"/>
      <c r="ES4" s="2"/>
      <c r="ET4" s="3"/>
      <c r="EW4" s="2"/>
      <c r="EX4" s="3"/>
      <c r="FA4" s="2"/>
      <c r="FB4" s="3"/>
      <c r="FE4" s="2"/>
      <c r="FF4" s="3"/>
      <c r="FI4" s="2"/>
      <c r="FJ4" s="3"/>
      <c r="FM4" s="2"/>
      <c r="FN4" s="3"/>
      <c r="FQ4" s="2"/>
      <c r="FR4" s="3"/>
      <c r="FU4" s="2"/>
      <c r="FV4" s="3"/>
      <c r="FY4" s="2"/>
      <c r="FZ4" s="3"/>
      <c r="GC4" s="2"/>
      <c r="GD4" s="3"/>
      <c r="GG4" s="2"/>
      <c r="GH4" s="3"/>
      <c r="GK4" s="2"/>
      <c r="GL4" s="3"/>
      <c r="GO4" s="2"/>
      <c r="GP4" s="3"/>
      <c r="GS4" s="2"/>
      <c r="GT4" s="3"/>
      <c r="GW4" s="2"/>
      <c r="GX4" s="3"/>
      <c r="HA4" s="2"/>
      <c r="HB4" s="3"/>
      <c r="HE4" s="2"/>
      <c r="HF4" s="3"/>
      <c r="HI4" s="2"/>
      <c r="HJ4" s="3"/>
      <c r="HM4" s="2"/>
      <c r="HN4" s="3"/>
      <c r="HQ4" s="2"/>
      <c r="HR4" s="3"/>
      <c r="HU4" s="2"/>
      <c r="HV4" s="3"/>
      <c r="HY4" s="2"/>
      <c r="HZ4" s="3"/>
      <c r="IC4" s="2"/>
      <c r="ID4" s="3"/>
      <c r="IG4" s="2"/>
      <c r="IH4" s="3"/>
      <c r="IK4" s="2"/>
      <c r="IL4" s="3"/>
      <c r="IO4" s="2"/>
      <c r="IP4" s="3"/>
      <c r="IS4" s="2"/>
      <c r="IT4" s="3"/>
    </row>
    <row r="5" spans="1:254" ht="15" customHeight="1" x14ac:dyDescent="0.3">
      <c r="A5" s="37" t="s">
        <v>51</v>
      </c>
      <c r="B5" s="38"/>
      <c r="C5" s="11" t="s">
        <v>44</v>
      </c>
      <c r="D5" s="44" t="s">
        <v>60</v>
      </c>
      <c r="E5" s="44"/>
    </row>
    <row r="6" spans="1:254" ht="15.75" customHeight="1" x14ac:dyDescent="0.3">
      <c r="A6" s="9" t="s">
        <v>69</v>
      </c>
      <c r="B6" s="10"/>
      <c r="C6" s="29"/>
      <c r="D6" s="9" t="s">
        <v>70</v>
      </c>
      <c r="E6" s="29"/>
    </row>
    <row r="7" spans="1:254" ht="13.5" x14ac:dyDescent="0.25">
      <c r="B7" s="7"/>
      <c r="C7" s="35" t="s">
        <v>73</v>
      </c>
      <c r="D7" s="36"/>
      <c r="E7" s="36"/>
    </row>
    <row r="8" spans="1:254" ht="13.5" x14ac:dyDescent="0.25">
      <c r="A8" s="8" t="s">
        <v>61</v>
      </c>
      <c r="B8" s="7"/>
      <c r="C8" s="35" t="s">
        <v>74</v>
      </c>
      <c r="D8" s="36"/>
      <c r="E8" s="36"/>
    </row>
    <row r="9" spans="1:254" ht="13.5" x14ac:dyDescent="0.25">
      <c r="A9" s="1" t="s">
        <v>88</v>
      </c>
      <c r="B9" s="7"/>
      <c r="C9" s="35" t="s">
        <v>57</v>
      </c>
      <c r="D9" s="36"/>
      <c r="E9" s="36"/>
    </row>
    <row r="10" spans="1:254" ht="13.5" x14ac:dyDescent="0.25">
      <c r="A10" s="1" t="s">
        <v>54</v>
      </c>
      <c r="B10" s="7"/>
      <c r="C10" s="35" t="s">
        <v>75</v>
      </c>
      <c r="D10" s="36"/>
      <c r="E10" s="36"/>
    </row>
    <row r="11" spans="1:254" ht="13.5" x14ac:dyDescent="0.25">
      <c r="A11" s="1" t="s">
        <v>55</v>
      </c>
      <c r="B11" s="7"/>
      <c r="C11" s="35" t="s">
        <v>76</v>
      </c>
      <c r="D11" s="36"/>
      <c r="E11" s="36"/>
    </row>
    <row r="12" spans="1:254" ht="13.5" x14ac:dyDescent="0.25">
      <c r="A12" s="1" t="s">
        <v>56</v>
      </c>
      <c r="B12" s="7"/>
      <c r="C12" s="35" t="s">
        <v>77</v>
      </c>
      <c r="D12" s="36"/>
      <c r="E12" s="36"/>
    </row>
    <row r="13" spans="1:254" ht="13.5" x14ac:dyDescent="0.25">
      <c r="A13" s="1" t="s">
        <v>68</v>
      </c>
      <c r="B13" s="7"/>
      <c r="C13" s="35" t="s">
        <v>78</v>
      </c>
      <c r="D13" s="36"/>
      <c r="E13" s="36"/>
    </row>
    <row r="14" spans="1:254" ht="16.5" customHeight="1" x14ac:dyDescent="0.25">
      <c r="A14" s="8"/>
      <c r="B14" s="7"/>
      <c r="C14" s="35" t="s">
        <v>79</v>
      </c>
      <c r="D14" s="36"/>
      <c r="E14" s="36"/>
    </row>
    <row r="15" spans="1:254" ht="16.5" customHeight="1" x14ac:dyDescent="0.25">
      <c r="A15" s="8"/>
      <c r="B15" s="7"/>
      <c r="C15" s="35" t="s">
        <v>80</v>
      </c>
      <c r="D15" s="36"/>
      <c r="E15" s="36"/>
    </row>
    <row r="16" spans="1:254" ht="15.75" customHeight="1" x14ac:dyDescent="0.25">
      <c r="A16" s="8"/>
      <c r="B16" s="7"/>
      <c r="C16" s="35" t="s">
        <v>81</v>
      </c>
      <c r="D16" s="36"/>
      <c r="E16" s="36"/>
    </row>
    <row r="17" spans="1:5" ht="15.75" customHeight="1" x14ac:dyDescent="0.25">
      <c r="A17" s="8"/>
      <c r="B17" s="7"/>
      <c r="C17" s="35" t="s">
        <v>82</v>
      </c>
      <c r="D17" s="36"/>
      <c r="E17" s="36"/>
    </row>
    <row r="18" spans="1:5" ht="15.75" customHeight="1" x14ac:dyDescent="0.25">
      <c r="A18" s="8"/>
      <c r="B18" s="7"/>
      <c r="C18" s="35" t="s">
        <v>58</v>
      </c>
      <c r="D18" s="36"/>
      <c r="E18" s="36"/>
    </row>
    <row r="19" spans="1:5" ht="16.5" customHeight="1" x14ac:dyDescent="0.25">
      <c r="A19" s="8"/>
      <c r="B19" s="7"/>
      <c r="C19" s="35" t="s">
        <v>83</v>
      </c>
      <c r="D19" s="36"/>
      <c r="E19" s="36"/>
    </row>
    <row r="20" spans="1:5" ht="15.75" customHeight="1" x14ac:dyDescent="0.25">
      <c r="A20" s="8"/>
      <c r="B20" s="7"/>
      <c r="C20" s="35" t="s">
        <v>84</v>
      </c>
      <c r="D20" s="36"/>
      <c r="E20" s="36"/>
    </row>
    <row r="21" spans="1:5" ht="13.5" x14ac:dyDescent="0.25">
      <c r="A21" s="16" t="s">
        <v>0</v>
      </c>
      <c r="B21" s="17">
        <f>SUM(B7:B20)</f>
        <v>0</v>
      </c>
      <c r="C21" s="45"/>
      <c r="D21" s="45"/>
      <c r="E21" s="45"/>
    </row>
    <row r="22" spans="1:5" ht="13.5" customHeight="1" x14ac:dyDescent="0.25">
      <c r="A22" s="16" t="s">
        <v>1</v>
      </c>
      <c r="B22" s="18"/>
      <c r="C22" s="46" t="s">
        <v>86</v>
      </c>
      <c r="D22" s="46"/>
      <c r="E22" s="46"/>
    </row>
    <row r="23" spans="1:5" ht="14.25" thickBot="1" x14ac:dyDescent="0.3">
      <c r="A23" s="16" t="s">
        <v>2</v>
      </c>
      <c r="B23" s="19">
        <f>12*(B21-B22)</f>
        <v>0</v>
      </c>
      <c r="C23" s="46" t="s">
        <v>20</v>
      </c>
      <c r="D23" s="46"/>
      <c r="E23" s="46"/>
    </row>
    <row r="24" spans="1:5" ht="14.25" thickTop="1" x14ac:dyDescent="0.25">
      <c r="A24" s="47" t="s">
        <v>21</v>
      </c>
      <c r="B24" s="47"/>
      <c r="C24" s="47"/>
      <c r="D24" s="47"/>
      <c r="E24" s="47"/>
    </row>
    <row r="25" spans="1:5" ht="13.5" x14ac:dyDescent="0.25">
      <c r="A25" s="1" t="s">
        <v>22</v>
      </c>
      <c r="B25" s="20"/>
      <c r="C25" s="21"/>
    </row>
    <row r="26" spans="1:5" ht="13.5" x14ac:dyDescent="0.25">
      <c r="A26" s="16" t="s">
        <v>3</v>
      </c>
      <c r="B26" s="22"/>
      <c r="C26" s="48" t="s">
        <v>23</v>
      </c>
      <c r="D26" s="48"/>
      <c r="E26" s="48"/>
    </row>
    <row r="27" spans="1:5" ht="13.5" x14ac:dyDescent="0.25">
      <c r="A27" s="23" t="s">
        <v>4</v>
      </c>
      <c r="B27" s="24">
        <f>B26*480</f>
        <v>0</v>
      </c>
      <c r="C27" s="48" t="s">
        <v>24</v>
      </c>
      <c r="D27" s="48"/>
      <c r="E27" s="48"/>
    </row>
    <row r="28" spans="1:5" ht="13.5" x14ac:dyDescent="0.25">
      <c r="A28" s="12" t="s">
        <v>25</v>
      </c>
      <c r="B28" s="20"/>
      <c r="C28" s="21"/>
    </row>
    <row r="29" spans="1:5" ht="13.5" customHeight="1" x14ac:dyDescent="0.25">
      <c r="A29" s="16" t="s">
        <v>5</v>
      </c>
      <c r="B29" s="18"/>
      <c r="C29" s="48" t="s">
        <v>67</v>
      </c>
      <c r="D29" s="48"/>
      <c r="E29" s="48"/>
    </row>
    <row r="30" spans="1:5" ht="13.5" x14ac:dyDescent="0.25">
      <c r="A30" s="12" t="s">
        <v>26</v>
      </c>
      <c r="B30" s="20"/>
      <c r="C30" s="21"/>
    </row>
    <row r="31" spans="1:5" ht="13.5" x14ac:dyDescent="0.25">
      <c r="A31" s="16" t="s">
        <v>6</v>
      </c>
      <c r="B31" s="18"/>
      <c r="C31" s="48" t="s">
        <v>27</v>
      </c>
      <c r="D31" s="48"/>
      <c r="E31" s="48"/>
    </row>
    <row r="32" spans="1:5" ht="13.5" x14ac:dyDescent="0.25">
      <c r="A32" s="16" t="s">
        <v>7</v>
      </c>
      <c r="B32" s="25">
        <f>B23*0.03</f>
        <v>0</v>
      </c>
      <c r="C32" s="48" t="s">
        <v>45</v>
      </c>
      <c r="D32" s="48"/>
      <c r="E32" s="48"/>
    </row>
    <row r="33" spans="1:5" ht="13.5" x14ac:dyDescent="0.25">
      <c r="A33" s="16" t="s">
        <v>8</v>
      </c>
      <c r="B33" s="25">
        <f>IF(B31&lt;B32,0,B31-B32)</f>
        <v>0</v>
      </c>
      <c r="C33" s="48" t="s">
        <v>28</v>
      </c>
      <c r="D33" s="48"/>
      <c r="E33" s="48"/>
    </row>
    <row r="34" spans="1:5" ht="13.5" customHeight="1" x14ac:dyDescent="0.25">
      <c r="A34" s="16" t="s">
        <v>9</v>
      </c>
      <c r="B34" s="18"/>
      <c r="C34" s="48" t="s">
        <v>29</v>
      </c>
      <c r="D34" s="48"/>
      <c r="E34" s="48"/>
    </row>
    <row r="35" spans="1:5" ht="13.5" x14ac:dyDescent="0.25">
      <c r="A35" s="16" t="s">
        <v>10</v>
      </c>
      <c r="B35" s="25">
        <f>IF(B33&gt;=B34,B34,B33)</f>
        <v>0</v>
      </c>
      <c r="C35" s="48" t="s">
        <v>30</v>
      </c>
      <c r="D35" s="48"/>
      <c r="E35" s="48"/>
    </row>
    <row r="36" spans="1:5" ht="13.5" x14ac:dyDescent="0.25">
      <c r="A36" s="1" t="s">
        <v>31</v>
      </c>
      <c r="B36" s="20"/>
      <c r="C36" s="21"/>
    </row>
    <row r="37" spans="1:5" ht="27" customHeight="1" x14ac:dyDescent="0.25">
      <c r="A37" s="16" t="s">
        <v>11</v>
      </c>
      <c r="B37" s="18"/>
      <c r="C37" s="48" t="s">
        <v>71</v>
      </c>
      <c r="D37" s="48"/>
      <c r="E37" s="48"/>
    </row>
    <row r="38" spans="1:5" ht="12.75" customHeight="1" x14ac:dyDescent="0.25">
      <c r="A38" s="16" t="s">
        <v>12</v>
      </c>
      <c r="B38" s="25">
        <f>IF(B33&gt;0,B37,IF((B37+B31)-B32&lt;0,0,(B37+B31)-B32))</f>
        <v>0</v>
      </c>
      <c r="C38" s="49" t="s">
        <v>32</v>
      </c>
      <c r="D38" s="49"/>
      <c r="E38" s="49"/>
    </row>
    <row r="39" spans="1:5" ht="12.75" customHeight="1" x14ac:dyDescent="0.25">
      <c r="A39" s="16" t="s">
        <v>13</v>
      </c>
      <c r="B39" s="18"/>
      <c r="C39" s="50" t="s">
        <v>72</v>
      </c>
      <c r="D39" s="50"/>
      <c r="E39" s="50"/>
    </row>
    <row r="40" spans="1:5" ht="13.5" x14ac:dyDescent="0.25">
      <c r="A40" s="8" t="s">
        <v>33</v>
      </c>
      <c r="B40" s="20"/>
      <c r="C40" s="30"/>
    </row>
    <row r="41" spans="1:5" ht="13.5" customHeight="1" x14ac:dyDescent="0.25">
      <c r="A41" s="16" t="s">
        <v>14</v>
      </c>
      <c r="B41" s="25">
        <f>B27+B29+B35+B38+B39</f>
        <v>0</v>
      </c>
      <c r="C41" s="49" t="s">
        <v>34</v>
      </c>
      <c r="D41" s="49"/>
      <c r="E41" s="49"/>
    </row>
    <row r="42" spans="1:5" ht="13.5" x14ac:dyDescent="0.25">
      <c r="A42" s="16" t="s">
        <v>15</v>
      </c>
      <c r="B42" s="25">
        <f>IF(B41&gt;B23,0,B23-B41)</f>
        <v>0</v>
      </c>
      <c r="C42" s="49" t="s">
        <v>35</v>
      </c>
      <c r="D42" s="49"/>
      <c r="E42" s="49"/>
    </row>
    <row r="43" spans="1:5" ht="13.5" x14ac:dyDescent="0.25">
      <c r="A43" s="8" t="s">
        <v>36</v>
      </c>
      <c r="B43" s="20"/>
      <c r="C43" s="21"/>
    </row>
    <row r="44" spans="1:5" ht="13.5" customHeight="1" x14ac:dyDescent="0.25">
      <c r="A44" s="16" t="s">
        <v>16</v>
      </c>
      <c r="B44" s="25">
        <f>B42/12*0.3</f>
        <v>0</v>
      </c>
      <c r="C44" s="49" t="s">
        <v>37</v>
      </c>
      <c r="D44" s="49"/>
      <c r="E44" s="49"/>
    </row>
    <row r="45" spans="1:5" ht="12.75" customHeight="1" x14ac:dyDescent="0.25">
      <c r="A45" s="16" t="s">
        <v>17</v>
      </c>
      <c r="B45" s="25">
        <f>B23/12*0.1</f>
        <v>0</v>
      </c>
      <c r="C45" s="48" t="s">
        <v>38</v>
      </c>
      <c r="D45" s="48"/>
      <c r="E45" s="48"/>
    </row>
    <row r="46" spans="1:5" ht="15" customHeight="1" x14ac:dyDescent="0.25">
      <c r="A46" s="16" t="s">
        <v>18</v>
      </c>
      <c r="B46" s="26"/>
      <c r="C46" s="49" t="s">
        <v>39</v>
      </c>
      <c r="D46" s="49"/>
      <c r="E46" s="49"/>
    </row>
    <row r="47" spans="1:5" ht="30" customHeight="1" thickBot="1" x14ac:dyDescent="0.3">
      <c r="A47" s="23" t="s">
        <v>40</v>
      </c>
      <c r="B47" s="27">
        <f>MAX(B44,B45,B46)</f>
        <v>0</v>
      </c>
      <c r="C47" s="50" t="s">
        <v>91</v>
      </c>
      <c r="D47" s="50"/>
      <c r="E47" s="50"/>
    </row>
    <row r="48" spans="1:5" ht="13.5" customHeight="1" thickTop="1" x14ac:dyDescent="0.25">
      <c r="A48" s="46" t="s">
        <v>87</v>
      </c>
      <c r="B48" s="46"/>
      <c r="C48" s="46"/>
      <c r="D48" s="46"/>
      <c r="E48" s="46"/>
    </row>
    <row r="49" spans="1:5" ht="12.75" customHeight="1" x14ac:dyDescent="0.25">
      <c r="A49" s="4"/>
      <c r="B49" s="7"/>
      <c r="C49" s="52" t="s">
        <v>46</v>
      </c>
      <c r="D49" s="48"/>
      <c r="E49" s="48"/>
    </row>
    <row r="50" spans="1:5" ht="12.75" customHeight="1" x14ac:dyDescent="0.25">
      <c r="A50" s="12" t="s">
        <v>52</v>
      </c>
      <c r="B50" s="7"/>
      <c r="C50" s="52" t="s">
        <v>47</v>
      </c>
      <c r="D50" s="48"/>
      <c r="E50" s="48"/>
    </row>
    <row r="51" spans="1:5" ht="13.5" x14ac:dyDescent="0.25">
      <c r="A51" s="12" t="s">
        <v>96</v>
      </c>
      <c r="B51" s="7"/>
      <c r="C51" s="52" t="s">
        <v>48</v>
      </c>
      <c r="D51" s="48"/>
      <c r="E51" s="48"/>
    </row>
    <row r="52" spans="1:5" ht="13.5" x14ac:dyDescent="0.25">
      <c r="A52" s="12" t="s">
        <v>97</v>
      </c>
      <c r="B52" s="7"/>
      <c r="C52" s="52" t="s">
        <v>99</v>
      </c>
      <c r="D52" s="48"/>
      <c r="E52" s="48"/>
    </row>
    <row r="53" spans="1:5" ht="13.5" x14ac:dyDescent="0.25">
      <c r="A53" s="12" t="s">
        <v>92</v>
      </c>
      <c r="B53" s="7"/>
      <c r="C53" s="52" t="s">
        <v>49</v>
      </c>
      <c r="D53" s="48"/>
      <c r="E53" s="48"/>
    </row>
    <row r="54" spans="1:5" ht="13.5" x14ac:dyDescent="0.25">
      <c r="A54" s="12" t="s">
        <v>93</v>
      </c>
      <c r="B54" s="7"/>
      <c r="C54" s="52" t="s">
        <v>50</v>
      </c>
      <c r="D54" s="48"/>
      <c r="E54" s="48"/>
    </row>
    <row r="55" spans="1:5" ht="13.5" x14ac:dyDescent="0.25">
      <c r="A55" s="12" t="s">
        <v>94</v>
      </c>
      <c r="B55" s="7"/>
      <c r="C55" s="33" t="s">
        <v>98</v>
      </c>
      <c r="D55" s="32"/>
      <c r="E55" s="32"/>
    </row>
    <row r="56" spans="1:5" ht="13.5" x14ac:dyDescent="0.25">
      <c r="B56" s="7"/>
      <c r="C56" s="52" t="s">
        <v>65</v>
      </c>
      <c r="D56" s="48"/>
      <c r="E56" s="48"/>
    </row>
    <row r="57" spans="1:5" ht="13.5" x14ac:dyDescent="0.25">
      <c r="A57" s="4"/>
      <c r="B57" s="7"/>
      <c r="C57" s="52" t="s">
        <v>66</v>
      </c>
      <c r="D57" s="48"/>
      <c r="E57" s="48"/>
    </row>
    <row r="58" spans="1:5" ht="13.5" x14ac:dyDescent="0.25">
      <c r="A58" s="4"/>
      <c r="B58" s="7"/>
      <c r="C58" s="33" t="s">
        <v>101</v>
      </c>
      <c r="D58" s="32"/>
      <c r="E58" s="32"/>
    </row>
    <row r="59" spans="1:5" ht="13.5" x14ac:dyDescent="0.25">
      <c r="A59" s="4"/>
      <c r="B59" s="7"/>
      <c r="C59" s="52" t="s">
        <v>64</v>
      </c>
      <c r="D59" s="48"/>
      <c r="E59" s="48"/>
    </row>
    <row r="60" spans="1:5" ht="13.5" x14ac:dyDescent="0.25">
      <c r="A60" s="16" t="s">
        <v>41</v>
      </c>
      <c r="B60" s="17">
        <f>SUM(B49:B59)</f>
        <v>0</v>
      </c>
      <c r="C60" s="46" t="s">
        <v>89</v>
      </c>
      <c r="D60" s="48"/>
      <c r="E60" s="48"/>
    </row>
    <row r="61" spans="1:5" ht="13.5" customHeight="1" x14ac:dyDescent="0.25">
      <c r="A61" s="16" t="s">
        <v>42</v>
      </c>
      <c r="B61" s="25">
        <f>IF(B60="",B47,IF(B60=0,B47,B47-B60))</f>
        <v>0</v>
      </c>
      <c r="C61" s="50" t="s">
        <v>95</v>
      </c>
      <c r="D61" s="50"/>
      <c r="E61" s="50"/>
    </row>
    <row r="62" spans="1:5" ht="29.25" customHeight="1" x14ac:dyDescent="0.25">
      <c r="A62" s="16" t="s">
        <v>43</v>
      </c>
      <c r="B62" s="31">
        <f>IF(B61&lt;0,B61*(-1),0)</f>
        <v>0</v>
      </c>
      <c r="C62" s="50" t="s">
        <v>90</v>
      </c>
      <c r="D62" s="50"/>
      <c r="E62" s="50"/>
    </row>
    <row r="63" spans="1:5" ht="24.75" customHeight="1" x14ac:dyDescent="0.25">
      <c r="A63" s="34" t="s">
        <v>100</v>
      </c>
      <c r="B63" s="34"/>
      <c r="C63" s="34"/>
      <c r="D63" s="34"/>
      <c r="E63" s="34"/>
    </row>
    <row r="64" spans="1:5" ht="23.25" customHeight="1" x14ac:dyDescent="0.25">
      <c r="A64" s="51" t="s">
        <v>85</v>
      </c>
      <c r="B64" s="51"/>
      <c r="C64" s="51"/>
      <c r="D64" s="51"/>
      <c r="E64" s="51"/>
    </row>
    <row r="65" spans="1:3" x14ac:dyDescent="0.25">
      <c r="A65" s="5"/>
      <c r="B65" s="28"/>
      <c r="C65" s="15"/>
    </row>
    <row r="66" spans="1:3" ht="13.5" x14ac:dyDescent="0.25">
      <c r="B66" s="1"/>
    </row>
    <row r="67" spans="1:3" ht="13.5" x14ac:dyDescent="0.25">
      <c r="B67" s="1"/>
    </row>
    <row r="68" spans="1:3" ht="13.5" x14ac:dyDescent="0.25">
      <c r="B68" s="1"/>
    </row>
    <row r="69" spans="1:3" ht="13.5" x14ac:dyDescent="0.25">
      <c r="B69" s="1"/>
    </row>
    <row r="70" spans="1:3" ht="13.5" x14ac:dyDescent="0.25">
      <c r="B70" s="1"/>
    </row>
    <row r="71" spans="1:3" ht="13.5" x14ac:dyDescent="0.25">
      <c r="B71" s="2"/>
      <c r="C71" s="2"/>
    </row>
  </sheetData>
  <sheetProtection sheet="1" selectLockedCells="1"/>
  <mergeCells count="55">
    <mergeCell ref="C61:E61"/>
    <mergeCell ref="C46:E46"/>
    <mergeCell ref="C47:E47"/>
    <mergeCell ref="A64:E64"/>
    <mergeCell ref="C62:E62"/>
    <mergeCell ref="A48:E48"/>
    <mergeCell ref="C49:E49"/>
    <mergeCell ref="C50:E50"/>
    <mergeCell ref="C51:E51"/>
    <mergeCell ref="C52:E52"/>
    <mergeCell ref="C54:E54"/>
    <mergeCell ref="C56:E56"/>
    <mergeCell ref="C57:E57"/>
    <mergeCell ref="C59:E59"/>
    <mergeCell ref="C53:E53"/>
    <mergeCell ref="C60:E60"/>
    <mergeCell ref="C39:E39"/>
    <mergeCell ref="C41:E41"/>
    <mergeCell ref="C42:E42"/>
    <mergeCell ref="C44:E44"/>
    <mergeCell ref="C45:E45"/>
    <mergeCell ref="C33:E33"/>
    <mergeCell ref="C34:E34"/>
    <mergeCell ref="C35:E35"/>
    <mergeCell ref="C37:E37"/>
    <mergeCell ref="C38:E38"/>
    <mergeCell ref="C26:E26"/>
    <mergeCell ref="C27:E27"/>
    <mergeCell ref="C29:E29"/>
    <mergeCell ref="C31:E31"/>
    <mergeCell ref="C32:E32"/>
    <mergeCell ref="C20:E20"/>
    <mergeCell ref="C21:E21"/>
    <mergeCell ref="C22:E22"/>
    <mergeCell ref="C23:E23"/>
    <mergeCell ref="A24:E24"/>
    <mergeCell ref="C15:E15"/>
    <mergeCell ref="C16:E16"/>
    <mergeCell ref="C17:E17"/>
    <mergeCell ref="C18:E18"/>
    <mergeCell ref="C19:E19"/>
    <mergeCell ref="A5:B5"/>
    <mergeCell ref="A4:B4"/>
    <mergeCell ref="A1:E1"/>
    <mergeCell ref="A3:E3"/>
    <mergeCell ref="C4:E4"/>
    <mergeCell ref="D5:E5"/>
    <mergeCell ref="C12:E12"/>
    <mergeCell ref="C13:E13"/>
    <mergeCell ref="C14:E14"/>
    <mergeCell ref="C7:E7"/>
    <mergeCell ref="C8:E8"/>
    <mergeCell ref="C9:E9"/>
    <mergeCell ref="C10:E10"/>
    <mergeCell ref="C11:E11"/>
  </mergeCells>
  <phoneticPr fontId="0" type="noConversion"/>
  <hyperlinks>
    <hyperlink ref="C4" r:id="rId1" xr:uid="{00000000-0004-0000-0200-000000000000}"/>
  </hyperlinks>
  <pageMargins left="0.3" right="0.28000000000000003" top="0.4" bottom="0.5" header="0.34" footer="0.24"/>
  <pageSetup scale="98" fitToWidth="0" orientation="portrait" r:id="rId2"/>
  <headerFooter alignWithMargins="0">
    <oddFooter>&amp;L&amp;F&amp;A&amp;R&amp;D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cb131-3ba4-47a9-9ae5-c83a9509f493" xsi:nil="true"/>
    <lcf76f155ced4ddcb4097134ff3c332f xmlns="b1173cfb-bd62-4205-8586-bb9c1bf955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4E3D78D30F3843953692659705523B" ma:contentTypeVersion="17" ma:contentTypeDescription="Create a new document." ma:contentTypeScope="" ma:versionID="9eeedb5f31c410cf86eceaadf1efb2f7">
  <xsd:schema xmlns:xsd="http://www.w3.org/2001/XMLSchema" xmlns:xs="http://www.w3.org/2001/XMLSchema" xmlns:p="http://schemas.microsoft.com/office/2006/metadata/properties" xmlns:ns2="b1173cfb-bd62-4205-8586-bb9c1bf95570" xmlns:ns3="a90cb131-3ba4-47a9-9ae5-c83a9509f493" targetNamespace="http://schemas.microsoft.com/office/2006/metadata/properties" ma:root="true" ma:fieldsID="e981d4a52f649e6ee3609e83e6d98fd1" ns2:_="" ns3:_="">
    <xsd:import namespace="b1173cfb-bd62-4205-8586-bb9c1bf95570"/>
    <xsd:import namespace="a90cb131-3ba4-47a9-9ae5-c83a9509f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73cfb-bd62-4205-8586-bb9c1bf95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94c4122-ac35-440b-9c3a-af5278242c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cb131-3ba4-47a9-9ae5-c83a9509f49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d27d91-e2d0-404f-a6b3-fa6f3f462335}" ma:internalName="TaxCatchAll" ma:showField="CatchAllData" ma:web="a90cb131-3ba4-47a9-9ae5-c83a9509f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8B525-4FE2-42A0-A0EB-46FAABA627EC}">
  <ds:schemaRefs>
    <ds:schemaRef ds:uri="http://schemas.microsoft.com/office/2006/metadata/properties"/>
    <ds:schemaRef ds:uri="http://schemas.microsoft.com/office/infopath/2007/PartnerControls"/>
    <ds:schemaRef ds:uri="a90cb131-3ba4-47a9-9ae5-c83a9509f493"/>
    <ds:schemaRef ds:uri="b1173cfb-bd62-4205-8586-bb9c1bf95570"/>
  </ds:schemaRefs>
</ds:datastoreItem>
</file>

<file path=customXml/itemProps2.xml><?xml version="1.0" encoding="utf-8"?>
<ds:datastoreItem xmlns:ds="http://schemas.openxmlformats.org/officeDocument/2006/customXml" ds:itemID="{06A55A95-BBB2-4AD8-AD9A-EBAA499561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F11452-E8F7-4847-9B20-0C0282BF4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173cfb-bd62-4205-8586-bb9c1bf95570"/>
    <ds:schemaRef ds:uri="a90cb131-3ba4-47a9-9ae5-c83a9509f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Resident Rent Calc Worksheet</vt:lpstr>
      <vt:lpstr>'Resident Rent Calc Worksheet'!Print_Area</vt:lpstr>
    </vt:vector>
  </TitlesOfParts>
  <Company>Caracole,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DELL</cp:lastModifiedBy>
  <cp:lastPrinted>2023-02-13T19:33:31Z</cp:lastPrinted>
  <dcterms:created xsi:type="dcterms:W3CDTF">1997-07-22T20:19:16Z</dcterms:created>
  <dcterms:modified xsi:type="dcterms:W3CDTF">2025-03-20T13:02:25Z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0x010100A84E3D78D30F3843953692659705523B</vt:lpwstr>
  </property>
  <property fmtid="{D5CDD505-2E9C-101B-9397-08002B2CF9AE}" pid="3" name="Order">
    <vt:r8>1215600</vt:r8>
  </property>
  <property fmtid="{D5CDD505-2E9C-101B-9397-08002B2CF9AE}" pid="4" name="MediaServiceImageTags">
    <vt:lpwstr/>
  </property>
</Properties>
</file>